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7D5D4EDF-49FD-4C4C-95C3-E20B4512B9CA}" xr6:coauthVersionLast="47" xr6:coauthVersionMax="47" xr10:uidLastSave="{00000000-0000-0000-0000-000000000000}"/>
  <bookViews>
    <workbookView xWindow="27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<sst xmlns="http://schemas.openxmlformats.org/spreadsheetml/2006/main" count="571" uniqueCount="150">
  <si>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</si>
  <si>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</si>
  <si>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</si>
  <si>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</si>
  <si>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</si>
  <si>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</si>
  <si>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</si>
  <si>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</si>
  <si>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</si>
  <si>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</si>
  <si>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</si>
  <si>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</si>
  <si>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</si>
  <si>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</si>
  <si>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</si>
  <si>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</si>
  <si>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</si>
  <si>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</si>
  <si>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</si>
  <si>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</si>
  <si>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</si>
  <si>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</si>
  <si>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</si>
  <si>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</si>
  <si>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</si>
  <si>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</si>
  <si>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</si>
  <si>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</si>
  <si>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</si>
  <si>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</si>
  <si>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</si>
  <si>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</si>
  <si>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</si>
  <si>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</si>
  <si>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</si>
  <si>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</si>
  <si>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</si>
  <si>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</si>
  <si>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</si>
  <si>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</si>
  <si>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</si>
  <si>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</si>
  <si>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</si>
  <si>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</si>
  <si>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</si>
  <si>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</si>
  <si>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</si>
  <si>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</si>
  <si>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</si>
  <si>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</si>
  <si>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</si>
  <si>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</si>
  <si>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</si>
  <si>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</si>
  <si>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</si>
  <si>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</si>
  <si>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</si>
  <si>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</si>
  <si>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</si>
  <si>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</si>
  <si>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</si>
  <si>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</si>
  <si>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</si>
  <si>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</si>
  <si>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</si>
  <si>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</si>
  <si>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</si>
  <si>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</si>
  <si>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</si>
  <si>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</si>
  <si>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</si>
  <si>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</si>
  <si>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</si>
  <si>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</si>
  <si>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</si>
  <si>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</si>
  <si>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</si>
  <si>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</si>
  <si>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</si>
  <si>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</si>
  <si>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</si>
  <si>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</si>
  <si>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</si>
  <si>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</si>
  <si>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</si>
  <si>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</si>
  <si>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</si>
  <si>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</si>
  <si>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</si>
  <si>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</si>
  <si>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</si>
  <si>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</si>
  <si>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</si>
  <si>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</si>
  <si>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</si>
  <si>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</si>
  <si>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</si>
  <si>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</si>
  <si>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</si>
  <si>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</si>
  <si>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</si>
  <si>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</si>
  <si>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</si>
  <si>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</si>
  <si>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</si>
  <si>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</si>
  <si>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</si>
  <si>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</si>
  <si>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</si>
  <si>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</si>
  <si>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</si>
  <si>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</si>
  <si>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</si>
  <si>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</si>
  <si>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</si>
  <si>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</si>
  <si>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</si>
  <si>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</si>
  <si>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</si>
  <si>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</si>
  <si>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</si>
  <si>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</si>
  <si>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</si>
  <si>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</si>
  <si>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</si>
  <si>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</si>
  <si>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</si>
  <si>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</si>
  <si>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</si>
  <si>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</si>
  <si>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</si>
  <si>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</si>
  <si>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</si>
  <si>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</si>
  <si>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</si>
  <si>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</si>
  <si>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</si>
  <si>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</si>
  <si>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</si>
  <si>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</si>
  <si>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</si>
  <si>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</si>
  <si>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</si>
  <si>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</si>
  <si>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</si>
  <si>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</si>
  <si>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</si>
  <si>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 2008 _ Abril 2023</t>
  </si>
  <si>
    <t>Enero-Abril 2023</t>
  </si>
  <si>
    <t>E N E R O   2 0 0 8   a   A B R I L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</si>
</sst>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7" fontId="3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3" t="s">
        <v>35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1" ht="30.25" customHeight="1" x14ac:dyDescent="0.25">
      <c r="A3" s="10"/>
      <c r="B3" s="174" t="s">
        <v>130</v>
      </c>
      <c r="C3" s="175"/>
      <c r="D3" s="170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1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9" t="s">
        <v>4</v>
      </c>
      <c r="B7" s="172">
        <f>157386+4976</f>
        <v>162362</v>
      </c>
      <c r="C7" s="173">
        <f>48335+2200</f>
        <v>50535</v>
      </c>
      <c r="D7" s="166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6">
        <f>+G7+G8+G9+I7+I8+I9</f>
        <v>212897</v>
      </c>
      <c r="K7" s="5"/>
    </row>
    <row r="8" spans="1:11" ht="25" customHeight="1" x14ac:dyDescent="0.25">
      <c r="A8" s="169"/>
      <c r="B8" s="172"/>
      <c r="C8" s="173"/>
      <c r="D8" s="166"/>
      <c r="E8" s="10"/>
      <c r="F8" s="17" t="s">
        <v>49</v>
      </c>
      <c r="G8" s="18">
        <v>5094</v>
      </c>
      <c r="H8" s="19" t="s">
        <v>50</v>
      </c>
      <c r="I8" s="18">
        <v>1399</v>
      </c>
      <c r="J8" s="166"/>
      <c r="K8" s="5">
        <f>+J7-D7</f>
        <v>0</v>
      </c>
    </row>
    <row r="9" spans="1:11" ht="25" customHeight="1" x14ac:dyDescent="0.25">
      <c r="A9" s="169"/>
      <c r="B9" s="172"/>
      <c r="C9" s="173"/>
      <c r="D9" s="166"/>
      <c r="E9" s="10"/>
      <c r="F9" s="17" t="s">
        <v>75</v>
      </c>
      <c r="G9" s="18">
        <v>4176</v>
      </c>
      <c r="H9" s="19" t="s">
        <v>76</v>
      </c>
      <c r="I9" s="18">
        <v>3000</v>
      </c>
      <c r="J9" s="166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9" t="s">
        <v>21</v>
      </c>
      <c r="B26" s="167">
        <f>44507+800+7399</f>
        <v>52706</v>
      </c>
      <c r="C26" s="168">
        <f>10399+800</f>
        <v>11199</v>
      </c>
      <c r="D26" s="166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5">
        <f>G28+G29+G26+I26+G27+I28+I29</f>
        <v>63905</v>
      </c>
      <c r="K26" s="5">
        <f t="shared" si="1"/>
        <v>0</v>
      </c>
    </row>
    <row r="27" spans="1:11" ht="25" customHeight="1" x14ac:dyDescent="0.25">
      <c r="A27" s="169"/>
      <c r="B27" s="167"/>
      <c r="C27" s="168"/>
      <c r="D27" s="166"/>
      <c r="E27" s="10"/>
      <c r="F27" s="17" t="s">
        <v>53</v>
      </c>
      <c r="G27" s="18">
        <v>800</v>
      </c>
      <c r="H27" s="19" t="s">
        <v>54</v>
      </c>
      <c r="I27" s="18"/>
      <c r="J27" s="165"/>
      <c r="K27" s="5"/>
    </row>
    <row r="28" spans="1:11" ht="25" customHeight="1" x14ac:dyDescent="0.25">
      <c r="A28" s="169"/>
      <c r="B28" s="167"/>
      <c r="C28" s="168"/>
      <c r="D28" s="166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5"/>
      <c r="K28" s="5"/>
    </row>
    <row r="29" spans="1:11" ht="25" customHeight="1" x14ac:dyDescent="0.25">
      <c r="A29" s="169"/>
      <c r="B29" s="167"/>
      <c r="C29" s="168"/>
      <c r="D29" s="166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5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9" t="s">
        <v>23</v>
      </c>
      <c r="B31" s="167">
        <v>6137</v>
      </c>
      <c r="C31" s="168">
        <v>2838</v>
      </c>
      <c r="D31" s="166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5">
        <f>+I31+I32+G31+G32</f>
        <v>8975</v>
      </c>
      <c r="K31" s="5">
        <f>+J31-D31</f>
        <v>0</v>
      </c>
    </row>
    <row r="32" spans="1:11" ht="25" customHeight="1" x14ac:dyDescent="0.25">
      <c r="A32" s="169"/>
      <c r="B32" s="167"/>
      <c r="C32" s="168"/>
      <c r="D32" s="166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5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4" t="s">
        <v>41</v>
      </c>
      <c r="B50" s="164"/>
      <c r="C50" s="164"/>
      <c r="D50" s="31">
        <f>SUM(D47:D49)</f>
        <v>0</v>
      </c>
      <c r="E50" s="10"/>
      <c r="F50" s="162" t="s">
        <v>122</v>
      </c>
      <c r="G50" s="162"/>
      <c r="H50" s="162"/>
      <c r="I50" s="162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B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10" sqref="J10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customWidth="1"/>
    <col min="25" max="25" width="13.125" style="1" customWidth="1"/>
    <col min="26" max="26" width="11.375" style="1" customWidth="1"/>
    <col min="27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4" width="9" style="1" hidden="1" customWidth="1"/>
    <col min="55" max="55" width="9" style="1" customWidth="1"/>
    <col min="56" max="16384" width="9" style="1"/>
  </cols>
  <sheetData>
    <row r="1" spans="1:53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</row>
    <row r="2" spans="1:53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202" t="s">
        <v>147</v>
      </c>
      <c r="H4" s="202"/>
      <c r="I4" s="202"/>
      <c r="J4" s="202"/>
      <c r="K4" s="202"/>
      <c r="L4" s="202"/>
      <c r="M4" s="202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0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92" t="s">
        <v>148</v>
      </c>
      <c r="AZ5" s="192"/>
      <c r="BA5" s="192"/>
    </row>
    <row r="6" spans="1:53" ht="10.55" customHeight="1" thickBot="1" x14ac:dyDescent="0.3">
      <c r="A6" s="106"/>
      <c r="B6" s="114"/>
      <c r="C6" s="114"/>
      <c r="D6" s="191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191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88492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130532</v>
      </c>
      <c r="N8" s="103">
        <v>4323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>
        <v>0</v>
      </c>
      <c r="W8" s="145">
        <v>1300</v>
      </c>
      <c r="X8" s="104">
        <v>1323</v>
      </c>
      <c r="Y8" s="143">
        <v>130</v>
      </c>
      <c r="Z8" s="150">
        <v>1453</v>
      </c>
      <c r="AA8" s="104"/>
      <c r="AB8" s="105"/>
      <c r="AC8" s="150">
        <v>0</v>
      </c>
      <c r="AD8" s="104"/>
      <c r="AE8" s="105"/>
      <c r="AF8" s="150">
        <v>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4123</v>
      </c>
      <c r="AZ8" s="105">
        <v>200</v>
      </c>
      <c r="BA8" s="150">
        <v>4323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24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>
        <v>0</v>
      </c>
      <c r="S9" s="105">
        <v>0</v>
      </c>
      <c r="T9" s="145">
        <v>0</v>
      </c>
      <c r="U9" s="104">
        <v>0</v>
      </c>
      <c r="V9" s="105">
        <v>0</v>
      </c>
      <c r="W9" s="145">
        <v>0</v>
      </c>
      <c r="X9" s="104">
        <v>0</v>
      </c>
      <c r="Y9" s="105">
        <v>0</v>
      </c>
      <c r="Z9" s="150">
        <v>0</v>
      </c>
      <c r="AA9" s="104"/>
      <c r="AB9" s="105"/>
      <c r="AC9" s="150"/>
      <c r="AD9" s="104"/>
      <c r="AE9" s="105"/>
      <c r="AF9" s="150"/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93" t="s">
        <v>4</v>
      </c>
      <c r="B10" s="196">
        <v>162362</v>
      </c>
      <c r="C10" s="196">
        <v>50535</v>
      </c>
      <c r="D10" s="199">
        <v>212897</v>
      </c>
      <c r="E10" s="131"/>
      <c r="F10" s="129" t="s">
        <v>47</v>
      </c>
      <c r="G10" s="129">
        <v>134693</v>
      </c>
      <c r="H10" s="129">
        <v>128893</v>
      </c>
      <c r="I10" s="129" t="s">
        <v>48</v>
      </c>
      <c r="J10" s="132">
        <v>70335</v>
      </c>
      <c r="K10" s="100">
        <v>70335</v>
      </c>
      <c r="L10" s="179">
        <v>212897</v>
      </c>
      <c r="M10" s="182">
        <v>218697</v>
      </c>
      <c r="N10" s="178">
        <v>5800</v>
      </c>
      <c r="O10" s="104">
        <v>1100</v>
      </c>
      <c r="P10" s="105">
        <v>0</v>
      </c>
      <c r="Q10" s="145">
        <v>1100</v>
      </c>
      <c r="R10" s="104">
        <v>1500</v>
      </c>
      <c r="S10" s="105">
        <v>0</v>
      </c>
      <c r="T10" s="145">
        <v>1500</v>
      </c>
      <c r="U10" s="104">
        <v>800</v>
      </c>
      <c r="V10" s="105">
        <v>0</v>
      </c>
      <c r="W10" s="145">
        <v>800</v>
      </c>
      <c r="X10" s="104">
        <v>2400</v>
      </c>
      <c r="Y10" s="105">
        <v>0</v>
      </c>
      <c r="Z10" s="150">
        <v>2400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5800</v>
      </c>
      <c r="AZ10" s="105">
        <v>0</v>
      </c>
      <c r="BA10" s="150">
        <v>5800</v>
      </c>
    </row>
    <row r="11" spans="1:53" s="106" customFormat="1" ht="30.25" customHeight="1" x14ac:dyDescent="0.25">
      <c r="A11" s="194"/>
      <c r="B11" s="197"/>
      <c r="C11" s="197"/>
      <c r="D11" s="200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179"/>
      <c r="M11" s="182"/>
      <c r="N11" s="178"/>
      <c r="O11" s="104">
        <v>0</v>
      </c>
      <c r="P11" s="105">
        <v>0</v>
      </c>
      <c r="Q11" s="145">
        <v>0</v>
      </c>
      <c r="R11" s="104">
        <v>0</v>
      </c>
      <c r="S11" s="105">
        <v>0</v>
      </c>
      <c r="T11" s="145">
        <v>0</v>
      </c>
      <c r="U11" s="104">
        <v>0</v>
      </c>
      <c r="V11" s="105">
        <v>0</v>
      </c>
      <c r="W11" s="145">
        <v>0</v>
      </c>
      <c r="X11" s="104">
        <v>0</v>
      </c>
      <c r="Y11" s="105">
        <v>0</v>
      </c>
      <c r="Z11" s="150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95"/>
      <c r="B12" s="198"/>
      <c r="C12" s="198"/>
      <c r="D12" s="201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79"/>
      <c r="M12" s="182"/>
      <c r="N12" s="178"/>
      <c r="O12" s="104">
        <v>0</v>
      </c>
      <c r="P12" s="105">
        <v>0</v>
      </c>
      <c r="Q12" s="145">
        <v>0</v>
      </c>
      <c r="R12" s="104">
        <v>0</v>
      </c>
      <c r="S12" s="105">
        <v>0</v>
      </c>
      <c r="T12" s="145">
        <v>0</v>
      </c>
      <c r="U12" s="104">
        <v>0</v>
      </c>
      <c r="V12" s="105">
        <v>0</v>
      </c>
      <c r="W12" s="145">
        <v>0</v>
      </c>
      <c r="X12" s="104">
        <v>0</v>
      </c>
      <c r="Y12" s="105">
        <v>0</v>
      </c>
      <c r="Z12" s="150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1473</v>
      </c>
      <c r="K13" s="100">
        <v>1327</v>
      </c>
      <c r="L13" s="101">
        <v>5722</v>
      </c>
      <c r="M13" s="102">
        <v>5868</v>
      </c>
      <c r="N13" s="103">
        <v>146</v>
      </c>
      <c r="O13" s="104">
        <v>0</v>
      </c>
      <c r="P13" s="105">
        <v>0</v>
      </c>
      <c r="Q13" s="145">
        <v>0</v>
      </c>
      <c r="R13" s="104">
        <v>0</v>
      </c>
      <c r="S13" s="105">
        <v>0</v>
      </c>
      <c r="T13" s="145">
        <v>0</v>
      </c>
      <c r="U13" s="104">
        <v>0</v>
      </c>
      <c r="V13" s="105">
        <v>0</v>
      </c>
      <c r="W13" s="145">
        <v>0</v>
      </c>
      <c r="X13" s="104">
        <v>0</v>
      </c>
      <c r="Y13" s="105">
        <v>146</v>
      </c>
      <c r="Z13" s="150">
        <v>146</v>
      </c>
      <c r="AA13" s="104"/>
      <c r="AB13" s="105"/>
      <c r="AC13" s="150">
        <v>0</v>
      </c>
      <c r="AD13" s="104"/>
      <c r="AE13" s="105"/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146</v>
      </c>
      <c r="BA13" s="150">
        <v>146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>
        <v>0</v>
      </c>
      <c r="S14" s="105">
        <v>0</v>
      </c>
      <c r="T14" s="145">
        <v>0</v>
      </c>
      <c r="U14" s="104">
        <v>0</v>
      </c>
      <c r="V14" s="105">
        <v>0</v>
      </c>
      <c r="W14" s="145">
        <v>0</v>
      </c>
      <c r="X14" s="104">
        <v>0</v>
      </c>
      <c r="Y14" s="105">
        <v>0</v>
      </c>
      <c r="Z14" s="150">
        <v>0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>
        <v>0</v>
      </c>
      <c r="S15" s="105">
        <v>0</v>
      </c>
      <c r="T15" s="145">
        <v>0</v>
      </c>
      <c r="U15" s="104">
        <v>0</v>
      </c>
      <c r="V15" s="105">
        <v>0</v>
      </c>
      <c r="W15" s="145">
        <v>0</v>
      </c>
      <c r="X15" s="104">
        <v>0</v>
      </c>
      <c r="Y15" s="105">
        <v>0</v>
      </c>
      <c r="Z15" s="150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>
        <v>0</v>
      </c>
      <c r="S16" s="105">
        <v>0</v>
      </c>
      <c r="T16" s="145">
        <v>0</v>
      </c>
      <c r="U16" s="104">
        <v>0</v>
      </c>
      <c r="V16" s="105">
        <v>0</v>
      </c>
      <c r="W16" s="145">
        <v>0</v>
      </c>
      <c r="X16" s="104">
        <v>0</v>
      </c>
      <c r="Y16" s="105">
        <v>0</v>
      </c>
      <c r="Z16" s="150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>
        <v>0</v>
      </c>
      <c r="S17" s="105">
        <v>0</v>
      </c>
      <c r="T17" s="145">
        <v>0</v>
      </c>
      <c r="U17" s="104">
        <v>0</v>
      </c>
      <c r="V17" s="105">
        <v>0</v>
      </c>
      <c r="W17" s="145">
        <v>0</v>
      </c>
      <c r="X17" s="104">
        <v>0</v>
      </c>
      <c r="Y17" s="105">
        <v>0</v>
      </c>
      <c r="Z17" s="150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>
        <v>0</v>
      </c>
      <c r="S18" s="105">
        <v>0</v>
      </c>
      <c r="T18" s="145">
        <v>0</v>
      </c>
      <c r="U18" s="104">
        <v>0</v>
      </c>
      <c r="V18" s="105">
        <v>0</v>
      </c>
      <c r="W18" s="145">
        <v>0</v>
      </c>
      <c r="X18" s="104">
        <v>0</v>
      </c>
      <c r="Y18" s="105">
        <v>0</v>
      </c>
      <c r="Z18" s="150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>
        <v>0</v>
      </c>
      <c r="S19" s="105">
        <v>0</v>
      </c>
      <c r="T19" s="145">
        <v>0</v>
      </c>
      <c r="U19" s="104">
        <v>0</v>
      </c>
      <c r="V19" s="105">
        <v>0</v>
      </c>
      <c r="W19" s="145">
        <v>0</v>
      </c>
      <c r="X19" s="104">
        <v>0</v>
      </c>
      <c r="Y19" s="105">
        <v>0</v>
      </c>
      <c r="Z19" s="150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>
        <v>0</v>
      </c>
      <c r="S20" s="105">
        <v>0</v>
      </c>
      <c r="T20" s="145">
        <v>0</v>
      </c>
      <c r="U20" s="104">
        <v>0</v>
      </c>
      <c r="V20" s="105">
        <v>0</v>
      </c>
      <c r="W20" s="145">
        <v>0</v>
      </c>
      <c r="X20" s="104">
        <v>0</v>
      </c>
      <c r="Y20" s="105">
        <v>0</v>
      </c>
      <c r="Z20" s="150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>
        <v>0</v>
      </c>
      <c r="S21" s="105">
        <v>0</v>
      </c>
      <c r="T21" s="145">
        <v>0</v>
      </c>
      <c r="U21" s="104">
        <v>0</v>
      </c>
      <c r="V21" s="105">
        <v>0</v>
      </c>
      <c r="W21" s="145">
        <v>0</v>
      </c>
      <c r="X21" s="104">
        <v>0</v>
      </c>
      <c r="Y21" s="105">
        <v>0</v>
      </c>
      <c r="Z21" s="150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7824</v>
      </c>
      <c r="K22" s="100">
        <v>7594</v>
      </c>
      <c r="L22" s="101">
        <v>21936</v>
      </c>
      <c r="M22" s="102">
        <v>22166</v>
      </c>
      <c r="N22" s="103">
        <v>230</v>
      </c>
      <c r="O22" s="104">
        <v>0</v>
      </c>
      <c r="P22" s="105">
        <v>0</v>
      </c>
      <c r="Q22" s="145">
        <v>0</v>
      </c>
      <c r="R22" s="104">
        <v>0</v>
      </c>
      <c r="S22" s="105">
        <v>0</v>
      </c>
      <c r="T22" s="145">
        <v>0</v>
      </c>
      <c r="U22" s="104">
        <v>0</v>
      </c>
      <c r="V22" s="105">
        <v>0</v>
      </c>
      <c r="W22" s="145">
        <v>0</v>
      </c>
      <c r="X22" s="104">
        <v>0</v>
      </c>
      <c r="Y22" s="105">
        <v>230</v>
      </c>
      <c r="Z22" s="150">
        <v>230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230</v>
      </c>
      <c r="BA22" s="150">
        <v>230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>
        <v>0</v>
      </c>
      <c r="S23" s="105">
        <v>0</v>
      </c>
      <c r="T23" s="145">
        <v>0</v>
      </c>
      <c r="U23" s="104">
        <v>0</v>
      </c>
      <c r="V23" s="105">
        <v>0</v>
      </c>
      <c r="W23" s="145">
        <v>0</v>
      </c>
      <c r="X23" s="104">
        <v>0</v>
      </c>
      <c r="Y23" s="105">
        <v>0</v>
      </c>
      <c r="Z23" s="150">
        <v>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12999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19199</v>
      </c>
      <c r="N24" s="103">
        <v>400</v>
      </c>
      <c r="O24" s="104">
        <v>0</v>
      </c>
      <c r="P24" s="105">
        <v>0</v>
      </c>
      <c r="Q24" s="145">
        <v>0</v>
      </c>
      <c r="R24" s="104">
        <v>0</v>
      </c>
      <c r="S24" s="105">
        <v>0</v>
      </c>
      <c r="T24" s="145">
        <v>0</v>
      </c>
      <c r="U24" s="104">
        <v>400</v>
      </c>
      <c r="V24" s="105">
        <v>0</v>
      </c>
      <c r="W24" s="145">
        <v>400</v>
      </c>
      <c r="X24" s="104">
        <v>0</v>
      </c>
      <c r="Y24" s="105">
        <v>0</v>
      </c>
      <c r="Z24" s="150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400</v>
      </c>
      <c r="AZ24" s="105">
        <v>0</v>
      </c>
      <c r="BA24" s="150">
        <v>400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>
        <v>0</v>
      </c>
      <c r="S25" s="105">
        <v>0</v>
      </c>
      <c r="T25" s="145">
        <v>0</v>
      </c>
      <c r="U25" s="104">
        <v>0</v>
      </c>
      <c r="V25" s="105">
        <v>0</v>
      </c>
      <c r="W25" s="145">
        <v>0</v>
      </c>
      <c r="X25" s="104">
        <v>0</v>
      </c>
      <c r="Y25" s="105">
        <v>0</v>
      </c>
      <c r="Z25" s="150">
        <v>0</v>
      </c>
      <c r="AA25" s="104"/>
      <c r="AB25" s="105"/>
      <c r="AC25" s="150">
        <v>0</v>
      </c>
      <c r="AD25" s="104"/>
      <c r="AE25" s="105"/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>
        <v>0</v>
      </c>
      <c r="S26" s="105">
        <v>0</v>
      </c>
      <c r="T26" s="145">
        <v>0</v>
      </c>
      <c r="U26" s="104">
        <v>0</v>
      </c>
      <c r="V26" s="105">
        <v>0</v>
      </c>
      <c r="W26" s="145">
        <v>0</v>
      </c>
      <c r="X26" s="104">
        <v>0</v>
      </c>
      <c r="Y26" s="105">
        <v>0</v>
      </c>
      <c r="Z26" s="150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>
        <v>0</v>
      </c>
      <c r="S27" s="105">
        <v>0</v>
      </c>
      <c r="T27" s="145">
        <v>0</v>
      </c>
      <c r="U27" s="104">
        <v>0</v>
      </c>
      <c r="V27" s="105">
        <v>0</v>
      </c>
      <c r="W27" s="145">
        <v>0</v>
      </c>
      <c r="X27" s="104">
        <v>0</v>
      </c>
      <c r="Y27" s="105">
        <v>0</v>
      </c>
      <c r="Z27" s="150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>
        <v>0</v>
      </c>
      <c r="S28" s="105">
        <v>0</v>
      </c>
      <c r="T28" s="145">
        <v>0</v>
      </c>
      <c r="U28" s="104">
        <v>0</v>
      </c>
      <c r="V28" s="105">
        <v>0</v>
      </c>
      <c r="W28" s="145">
        <v>0</v>
      </c>
      <c r="X28" s="104">
        <v>0</v>
      </c>
      <c r="Y28" s="105">
        <v>0</v>
      </c>
      <c r="Z28" s="150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183" t="s">
        <v>21</v>
      </c>
      <c r="B29" s="180">
        <v>52706</v>
      </c>
      <c r="C29" s="180">
        <v>11199</v>
      </c>
      <c r="D29" s="181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18179</v>
      </c>
      <c r="K29" s="100">
        <v>17979</v>
      </c>
      <c r="L29" s="179">
        <v>63905</v>
      </c>
      <c r="M29" s="182">
        <v>64105</v>
      </c>
      <c r="N29" s="178">
        <v>200</v>
      </c>
      <c r="O29" s="104">
        <v>0</v>
      </c>
      <c r="P29" s="105">
        <v>0</v>
      </c>
      <c r="Q29" s="145">
        <v>0</v>
      </c>
      <c r="R29" s="104">
        <v>0</v>
      </c>
      <c r="S29" s="105">
        <v>0</v>
      </c>
      <c r="T29" s="145">
        <v>0</v>
      </c>
      <c r="U29" s="104">
        <v>0</v>
      </c>
      <c r="V29" s="105">
        <v>0</v>
      </c>
      <c r="W29" s="145">
        <v>0</v>
      </c>
      <c r="X29" s="104">
        <v>0</v>
      </c>
      <c r="Y29" s="105">
        <v>200</v>
      </c>
      <c r="Z29" s="150">
        <v>200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200</v>
      </c>
      <c r="BA29" s="150">
        <v>200</v>
      </c>
    </row>
    <row r="30" spans="1:53" s="106" customFormat="1" ht="30.25" customHeight="1" x14ac:dyDescent="0.25">
      <c r="A30" s="183"/>
      <c r="B30" s="180"/>
      <c r="C30" s="180"/>
      <c r="D30" s="181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79"/>
      <c r="M30" s="182"/>
      <c r="N30" s="178"/>
      <c r="O30" s="104">
        <v>0</v>
      </c>
      <c r="P30" s="105">
        <v>0</v>
      </c>
      <c r="Q30" s="145">
        <v>0</v>
      </c>
      <c r="R30" s="104">
        <v>0</v>
      </c>
      <c r="S30" s="105">
        <v>0</v>
      </c>
      <c r="T30" s="145">
        <v>0</v>
      </c>
      <c r="U30" s="104">
        <v>0</v>
      </c>
      <c r="V30" s="105">
        <v>0</v>
      </c>
      <c r="W30" s="145">
        <v>0</v>
      </c>
      <c r="X30" s="104">
        <v>0</v>
      </c>
      <c r="Y30" s="105">
        <v>0</v>
      </c>
      <c r="Z30" s="150">
        <v>0</v>
      </c>
      <c r="AA30" s="104"/>
      <c r="AB30" s="105"/>
      <c r="AC30" s="150">
        <v>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183"/>
      <c r="B31" s="180"/>
      <c r="C31" s="180"/>
      <c r="D31" s="181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79"/>
      <c r="M31" s="182"/>
      <c r="N31" s="178"/>
      <c r="O31" s="104">
        <v>0</v>
      </c>
      <c r="P31" s="105">
        <v>0</v>
      </c>
      <c r="Q31" s="145">
        <v>0</v>
      </c>
      <c r="R31" s="104">
        <v>0</v>
      </c>
      <c r="S31" s="105">
        <v>0</v>
      </c>
      <c r="T31" s="145">
        <v>0</v>
      </c>
      <c r="U31" s="104">
        <v>0</v>
      </c>
      <c r="V31" s="105">
        <v>0</v>
      </c>
      <c r="W31" s="145">
        <v>0</v>
      </c>
      <c r="X31" s="104">
        <v>0</v>
      </c>
      <c r="Y31" s="105">
        <v>0</v>
      </c>
      <c r="Z31" s="150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183"/>
      <c r="B32" s="180"/>
      <c r="C32" s="180"/>
      <c r="D32" s="181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79"/>
      <c r="M32" s="182"/>
      <c r="N32" s="178"/>
      <c r="O32" s="104">
        <v>0</v>
      </c>
      <c r="P32" s="105">
        <v>0</v>
      </c>
      <c r="Q32" s="145">
        <v>0</v>
      </c>
      <c r="R32" s="104">
        <v>0</v>
      </c>
      <c r="S32" s="105">
        <v>0</v>
      </c>
      <c r="T32" s="145">
        <v>0</v>
      </c>
      <c r="U32" s="104">
        <v>0</v>
      </c>
      <c r="V32" s="105">
        <v>0</v>
      </c>
      <c r="W32" s="145">
        <v>0</v>
      </c>
      <c r="X32" s="104">
        <v>0</v>
      </c>
      <c r="Y32" s="105">
        <v>0</v>
      </c>
      <c r="Z32" s="150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>
        <v>0</v>
      </c>
      <c r="P33" s="105">
        <v>0</v>
      </c>
      <c r="Q33" s="145">
        <v>0</v>
      </c>
      <c r="R33" s="104">
        <v>0</v>
      </c>
      <c r="S33" s="105">
        <v>182</v>
      </c>
      <c r="T33" s="145">
        <v>182</v>
      </c>
      <c r="U33" s="104">
        <v>0</v>
      </c>
      <c r="V33" s="105">
        <v>0</v>
      </c>
      <c r="W33" s="145">
        <v>0</v>
      </c>
      <c r="X33" s="104">
        <v>0</v>
      </c>
      <c r="Y33" s="105">
        <v>0</v>
      </c>
      <c r="Z33" s="150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182</v>
      </c>
      <c r="BA33" s="150">
        <v>182</v>
      </c>
    </row>
    <row r="34" spans="1:53" s="106" customFormat="1" ht="30.25" customHeight="1" x14ac:dyDescent="0.25">
      <c r="A34" s="183" t="s">
        <v>23</v>
      </c>
      <c r="B34" s="180">
        <v>6137</v>
      </c>
      <c r="C34" s="180">
        <v>2838</v>
      </c>
      <c r="D34" s="181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3520</v>
      </c>
      <c r="K34" s="100">
        <v>3420</v>
      </c>
      <c r="L34" s="179">
        <v>8975</v>
      </c>
      <c r="M34" s="182">
        <v>9075</v>
      </c>
      <c r="N34" s="178">
        <v>100</v>
      </c>
      <c r="O34" s="104">
        <v>0</v>
      </c>
      <c r="P34" s="105">
        <v>0</v>
      </c>
      <c r="Q34" s="145">
        <v>0</v>
      </c>
      <c r="R34" s="104">
        <v>0</v>
      </c>
      <c r="S34" s="105">
        <v>100</v>
      </c>
      <c r="T34" s="145">
        <v>100</v>
      </c>
      <c r="U34" s="104">
        <v>0</v>
      </c>
      <c r="V34" s="105">
        <v>0</v>
      </c>
      <c r="W34" s="145">
        <v>0</v>
      </c>
      <c r="X34" s="104">
        <v>0</v>
      </c>
      <c r="Y34" s="105">
        <v>0</v>
      </c>
      <c r="Z34" s="150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100</v>
      </c>
      <c r="BA34" s="150">
        <v>100</v>
      </c>
    </row>
    <row r="35" spans="1:53" s="106" customFormat="1" ht="30.25" customHeight="1" x14ac:dyDescent="0.25">
      <c r="A35" s="183"/>
      <c r="B35" s="180"/>
      <c r="C35" s="180"/>
      <c r="D35" s="181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79"/>
      <c r="M35" s="182"/>
      <c r="N35" s="178"/>
      <c r="O35" s="104">
        <v>0</v>
      </c>
      <c r="P35" s="105">
        <v>0</v>
      </c>
      <c r="Q35" s="145">
        <v>0</v>
      </c>
      <c r="R35" s="104">
        <v>0</v>
      </c>
      <c r="S35" s="105">
        <v>0</v>
      </c>
      <c r="T35" s="145">
        <v>0</v>
      </c>
      <c r="U35" s="104">
        <v>0</v>
      </c>
      <c r="V35" s="105">
        <v>0</v>
      </c>
      <c r="W35" s="145">
        <v>0</v>
      </c>
      <c r="X35" s="104">
        <v>0</v>
      </c>
      <c r="Y35" s="105">
        <v>0</v>
      </c>
      <c r="Z35" s="150">
        <v>0</v>
      </c>
      <c r="AA35" s="104"/>
      <c r="AB35" s="105"/>
      <c r="AC35" s="150">
        <v>0</v>
      </c>
      <c r="AD35" s="104"/>
      <c r="AE35" s="105"/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4400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6791</v>
      </c>
      <c r="N36" s="103">
        <v>324</v>
      </c>
      <c r="O36" s="104">
        <v>0</v>
      </c>
      <c r="P36" s="105">
        <v>164</v>
      </c>
      <c r="Q36" s="145">
        <v>164</v>
      </c>
      <c r="R36" s="104">
        <v>0</v>
      </c>
      <c r="S36" s="105">
        <v>0</v>
      </c>
      <c r="T36" s="145">
        <v>0</v>
      </c>
      <c r="U36" s="104">
        <v>0</v>
      </c>
      <c r="V36" s="105">
        <v>160</v>
      </c>
      <c r="W36" s="145">
        <v>160</v>
      </c>
      <c r="X36" s="104">
        <v>0</v>
      </c>
      <c r="Y36" s="105">
        <v>0</v>
      </c>
      <c r="Z36" s="150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0</v>
      </c>
      <c r="AZ36" s="105">
        <v>324</v>
      </c>
      <c r="BA36" s="150">
        <v>324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>
        <v>0</v>
      </c>
      <c r="S37" s="105">
        <v>0</v>
      </c>
      <c r="T37" s="145">
        <v>0</v>
      </c>
      <c r="U37" s="104">
        <v>0</v>
      </c>
      <c r="V37" s="105">
        <v>0</v>
      </c>
      <c r="W37" s="145">
        <v>0</v>
      </c>
      <c r="X37" s="104">
        <v>0</v>
      </c>
      <c r="Y37" s="105">
        <v>0</v>
      </c>
      <c r="Z37" s="150">
        <v>0</v>
      </c>
      <c r="AA37" s="104"/>
      <c r="AB37" s="105"/>
      <c r="AC37" s="150">
        <v>0</v>
      </c>
      <c r="AD37" s="104"/>
      <c r="AE37" s="105"/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>
        <v>0</v>
      </c>
      <c r="S38" s="105">
        <v>0</v>
      </c>
      <c r="T38" s="145">
        <v>0</v>
      </c>
      <c r="U38" s="104">
        <v>0</v>
      </c>
      <c r="V38" s="105">
        <v>0</v>
      </c>
      <c r="W38" s="145">
        <v>0</v>
      </c>
      <c r="X38" s="104">
        <v>0</v>
      </c>
      <c r="Y38" s="105">
        <v>0</v>
      </c>
      <c r="Z38" s="150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>
        <v>0</v>
      </c>
      <c r="S39" s="105">
        <v>0</v>
      </c>
      <c r="T39" s="145">
        <v>0</v>
      </c>
      <c r="U39" s="104">
        <v>0</v>
      </c>
      <c r="V39" s="105">
        <v>0</v>
      </c>
      <c r="W39" s="145">
        <v>0</v>
      </c>
      <c r="X39" s="104">
        <v>0</v>
      </c>
      <c r="Y39" s="105">
        <v>0</v>
      </c>
      <c r="Z39" s="150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>
        <v>0</v>
      </c>
      <c r="S40" s="105">
        <v>0</v>
      </c>
      <c r="T40" s="145">
        <v>0</v>
      </c>
      <c r="U40" s="104">
        <v>0</v>
      </c>
      <c r="V40" s="105">
        <v>0</v>
      </c>
      <c r="W40" s="145">
        <v>0</v>
      </c>
      <c r="X40" s="104">
        <v>0</v>
      </c>
      <c r="Y40" s="105">
        <v>0</v>
      </c>
      <c r="Z40" s="150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>
        <v>0</v>
      </c>
      <c r="S41" s="105">
        <v>0</v>
      </c>
      <c r="T41" s="145">
        <v>0</v>
      </c>
      <c r="U41" s="104">
        <v>0</v>
      </c>
      <c r="V41" s="105">
        <v>0</v>
      </c>
      <c r="W41" s="145">
        <v>0</v>
      </c>
      <c r="X41" s="104">
        <v>0</v>
      </c>
      <c r="Y41" s="105">
        <v>0</v>
      </c>
      <c r="Z41" s="150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>
        <v>0</v>
      </c>
      <c r="S42" s="105">
        <v>0</v>
      </c>
      <c r="T42" s="145">
        <v>0</v>
      </c>
      <c r="U42" s="104">
        <v>0</v>
      </c>
      <c r="V42" s="105">
        <v>0</v>
      </c>
      <c r="W42" s="145">
        <v>0</v>
      </c>
      <c r="X42" s="104">
        <v>0</v>
      </c>
      <c r="Y42" s="105">
        <v>0</v>
      </c>
      <c r="Z42" s="150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34190</v>
      </c>
      <c r="H43" s="129">
        <v>34190</v>
      </c>
      <c r="I43" s="129" t="s">
        <v>112</v>
      </c>
      <c r="J43" s="132">
        <v>11600</v>
      </c>
      <c r="K43" s="100">
        <v>11000</v>
      </c>
      <c r="L43" s="101">
        <v>45190</v>
      </c>
      <c r="M43" s="102">
        <v>45790</v>
      </c>
      <c r="N43" s="103">
        <v>600</v>
      </c>
      <c r="O43" s="104">
        <v>0</v>
      </c>
      <c r="P43" s="105">
        <v>0</v>
      </c>
      <c r="Q43" s="145">
        <v>0</v>
      </c>
      <c r="R43" s="104">
        <v>0</v>
      </c>
      <c r="S43" s="105">
        <v>200</v>
      </c>
      <c r="T43" s="145">
        <v>200</v>
      </c>
      <c r="U43" s="104">
        <v>0</v>
      </c>
      <c r="V43" s="105">
        <v>0</v>
      </c>
      <c r="W43" s="145">
        <v>0</v>
      </c>
      <c r="X43" s="104">
        <v>0</v>
      </c>
      <c r="Y43" s="105">
        <v>400</v>
      </c>
      <c r="Z43" s="150">
        <v>400</v>
      </c>
      <c r="AA43" s="104"/>
      <c r="AB43" s="105"/>
      <c r="AC43" s="150">
        <v>0</v>
      </c>
      <c r="AD43" s="104"/>
      <c r="AE43" s="105"/>
      <c r="AF43" s="150">
        <v>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0</v>
      </c>
      <c r="AZ43" s="105">
        <v>600</v>
      </c>
      <c r="BA43" s="150">
        <v>600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74414</v>
      </c>
      <c r="K44" s="100">
        <v>73936</v>
      </c>
      <c r="L44" s="101">
        <v>378576</v>
      </c>
      <c r="M44" s="102">
        <v>379054</v>
      </c>
      <c r="N44" s="103">
        <v>478</v>
      </c>
      <c r="O44" s="104">
        <v>0</v>
      </c>
      <c r="P44" s="105">
        <v>274</v>
      </c>
      <c r="Q44" s="145">
        <v>274</v>
      </c>
      <c r="R44" s="104">
        <v>0</v>
      </c>
      <c r="S44" s="105">
        <v>204</v>
      </c>
      <c r="T44" s="145">
        <v>204</v>
      </c>
      <c r="U44" s="104">
        <v>0</v>
      </c>
      <c r="V44" s="105">
        <v>0</v>
      </c>
      <c r="W44" s="145">
        <v>0</v>
      </c>
      <c r="X44" s="104">
        <v>0</v>
      </c>
      <c r="Y44" s="105">
        <v>0</v>
      </c>
      <c r="Z44" s="150">
        <v>0</v>
      </c>
      <c r="AA44" s="104"/>
      <c r="AB44" s="105"/>
      <c r="AC44" s="150">
        <v>0</v>
      </c>
      <c r="AD44" s="104"/>
      <c r="AE44" s="105"/>
      <c r="AF44" s="150">
        <v>0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478</v>
      </c>
      <c r="BA44" s="150">
        <v>478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161253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209933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51"/>
      <c r="AA45" s="109"/>
      <c r="AB45" s="110"/>
      <c r="AC45" s="151"/>
      <c r="AD45" s="109"/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-3423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1005177</v>
      </c>
      <c r="H46" s="9">
        <v>833601</v>
      </c>
      <c r="I46" s="21" t="s">
        <v>117</v>
      </c>
      <c r="J46" s="9">
        <v>348405</v>
      </c>
      <c r="K46" s="9">
        <v>345845</v>
      </c>
      <c r="L46" s="9">
        <v>1344122</v>
      </c>
      <c r="M46" s="9">
        <v>1353582</v>
      </c>
      <c r="N46" s="35">
        <v>9460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10323</v>
      </c>
      <c r="AZ46" s="97">
        <v>2560</v>
      </c>
      <c r="BA46" s="97">
        <v>12883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17758</v>
      </c>
      <c r="H50" s="129">
        <v>16635</v>
      </c>
      <c r="I50" s="129"/>
      <c r="J50" s="132">
        <v>0</v>
      </c>
      <c r="K50" s="107"/>
      <c r="L50" s="101">
        <v>16635</v>
      </c>
      <c r="M50" s="102">
        <v>17758</v>
      </c>
      <c r="N50" s="113"/>
      <c r="O50" s="104">
        <v>200</v>
      </c>
      <c r="P50" s="105"/>
      <c r="Q50" s="145">
        <v>200</v>
      </c>
      <c r="R50" s="104">
        <v>300</v>
      </c>
      <c r="S50" s="105">
        <v>0</v>
      </c>
      <c r="T50" s="145">
        <v>300</v>
      </c>
      <c r="U50" s="104">
        <v>400</v>
      </c>
      <c r="V50" s="105">
        <v>0</v>
      </c>
      <c r="W50" s="145">
        <v>400</v>
      </c>
      <c r="X50" s="104">
        <v>223</v>
      </c>
      <c r="Y50" s="105"/>
      <c r="Z50" s="145">
        <v>223</v>
      </c>
      <c r="AA50" s="104"/>
      <c r="AB50" s="105"/>
      <c r="AC50" s="150">
        <v>0</v>
      </c>
      <c r="AD50" s="104"/>
      <c r="AE50" s="105"/>
      <c r="AF50" s="150">
        <v>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1123</v>
      </c>
      <c r="AZ50" s="105">
        <v>0</v>
      </c>
      <c r="BA50" s="145">
        <v>1123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22400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22400</v>
      </c>
      <c r="N51" s="113"/>
      <c r="O51" s="109">
        <v>100</v>
      </c>
      <c r="P51" s="110"/>
      <c r="Q51" s="146">
        <v>100</v>
      </c>
      <c r="R51" s="109">
        <v>800</v>
      </c>
      <c r="S51" s="110">
        <v>0</v>
      </c>
      <c r="T51" s="146">
        <v>800</v>
      </c>
      <c r="U51" s="109">
        <v>200</v>
      </c>
      <c r="V51" s="110">
        <v>0</v>
      </c>
      <c r="W51" s="146">
        <v>200</v>
      </c>
      <c r="X51" s="109">
        <v>1200</v>
      </c>
      <c r="Y51" s="110"/>
      <c r="Z51" s="146">
        <v>1200</v>
      </c>
      <c r="AA51" s="109"/>
      <c r="AB51" s="110"/>
      <c r="AC51" s="151">
        <v>0</v>
      </c>
      <c r="AD51" s="109"/>
      <c r="AE51" s="110"/>
      <c r="AF51" s="151">
        <v>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2300</v>
      </c>
      <c r="AZ51" s="110">
        <v>0</v>
      </c>
      <c r="BA51" s="146">
        <v>2300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161253</v>
      </c>
      <c r="H52" s="49"/>
      <c r="I52" s="50" t="s">
        <v>114</v>
      </c>
      <c r="J52" s="9">
        <v>48680</v>
      </c>
      <c r="K52" s="43"/>
      <c r="L52" s="21"/>
      <c r="M52" s="9">
        <v>209933</v>
      </c>
      <c r="N52" s="35">
        <v>209933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3423</v>
      </c>
      <c r="AZ52" s="97">
        <v>0</v>
      </c>
      <c r="BA52" s="97">
        <v>3423</v>
      </c>
    </row>
    <row r="53" spans="1:53" ht="20.05" customHeight="1" x14ac:dyDescent="0.25">
      <c r="A53" s="184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</row>
    <row r="54" spans="1:53" ht="14.95" customHeight="1" x14ac:dyDescent="0.25">
      <c r="A54" s="177" t="s">
        <v>41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V54" s="185"/>
      <c r="W54" s="185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6"/>
      <c r="BA54" s="186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 t="s">
        <v>131</v>
      </c>
    </row>
  </sheetData>
  <mergeCells count="42">
    <mergeCell ref="A10:A12"/>
    <mergeCell ref="B10:B12"/>
    <mergeCell ref="C10:C12"/>
    <mergeCell ref="D10:D12"/>
    <mergeCell ref="G4:M4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workbookViewId="0">
      <selection activeCell="D8" sqref="D8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3" t="s">
        <v>149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4"/>
      <c r="H4" s="205" t="s">
        <v>117</v>
      </c>
      <c r="I4" s="205"/>
      <c r="J4" s="205"/>
      <c r="K4" s="205"/>
      <c r="L4" s="205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88492</v>
      </c>
      <c r="E6" s="69">
        <v>25</v>
      </c>
      <c r="F6" s="8">
        <v>10083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130532</v>
      </c>
      <c r="N6" s="2">
        <v>130532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145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206" t="s">
        <v>4</v>
      </c>
      <c r="B8" s="7" t="s">
        <v>47</v>
      </c>
      <c r="C8" s="20">
        <v>138600</v>
      </c>
      <c r="D8" s="20">
        <v>134693</v>
      </c>
      <c r="E8" s="69">
        <v>1</v>
      </c>
      <c r="F8" s="8">
        <v>3906</v>
      </c>
      <c r="G8" s="33"/>
      <c r="H8" s="7" t="s">
        <v>48</v>
      </c>
      <c r="I8" s="20">
        <v>70400</v>
      </c>
      <c r="J8" s="20">
        <v>70335</v>
      </c>
      <c r="K8" s="69"/>
      <c r="L8" s="8">
        <v>65</v>
      </c>
      <c r="M8" s="203">
        <v>218697</v>
      </c>
      <c r="N8" s="2">
        <v>205028</v>
      </c>
    </row>
    <row r="9" spans="1:14" ht="25" customHeight="1" x14ac:dyDescent="0.25">
      <c r="A9" s="207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03"/>
      <c r="N9" s="2">
        <v>6493</v>
      </c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1473</v>
      </c>
      <c r="K11" s="69"/>
      <c r="L11" s="8">
        <v>727</v>
      </c>
      <c r="M11" s="90">
        <v>5868</v>
      </c>
      <c r="N11" s="2">
        <v>5868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7400</v>
      </c>
      <c r="D16" s="20">
        <v>7369</v>
      </c>
      <c r="E16" s="69"/>
      <c r="F16" s="8">
        <v>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7824</v>
      </c>
      <c r="K20" s="69">
        <v>16</v>
      </c>
      <c r="L20" s="8">
        <v>960</v>
      </c>
      <c r="M20" s="90">
        <v>22166</v>
      </c>
      <c r="N20" s="2">
        <v>22166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13000</v>
      </c>
      <c r="D22" s="20">
        <v>12999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19199</v>
      </c>
      <c r="N22" s="2">
        <v>19199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9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18179</v>
      </c>
      <c r="K27" s="69">
        <v>3</v>
      </c>
      <c r="L27" s="8">
        <v>1218</v>
      </c>
      <c r="M27" s="203">
        <v>64105</v>
      </c>
      <c r="N27" s="2">
        <v>54714</v>
      </c>
    </row>
    <row r="28" spans="1:14" ht="25" customHeight="1" x14ac:dyDescent="0.25">
      <c r="A28" s="169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03"/>
      <c r="N28" s="2">
        <v>800</v>
      </c>
    </row>
    <row r="29" spans="1:14" ht="25" customHeight="1" x14ac:dyDescent="0.25">
      <c r="A29" s="169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03"/>
      <c r="N29" s="2">
        <v>8199</v>
      </c>
    </row>
    <row r="30" spans="1:14" ht="25" customHeight="1" x14ac:dyDescent="0.25">
      <c r="A30" s="169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0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69" t="s">
        <v>23</v>
      </c>
      <c r="B32" s="7" t="s">
        <v>92</v>
      </c>
      <c r="C32" s="20">
        <v>4400</v>
      </c>
      <c r="D32" s="20">
        <v>4155</v>
      </c>
      <c r="E32" s="69"/>
      <c r="F32" s="8">
        <v>245</v>
      </c>
      <c r="G32" s="33"/>
      <c r="H32" s="7" t="s">
        <v>93</v>
      </c>
      <c r="I32" s="20">
        <v>4000</v>
      </c>
      <c r="J32" s="20">
        <v>3520</v>
      </c>
      <c r="K32" s="69"/>
      <c r="L32" s="8">
        <v>480</v>
      </c>
      <c r="M32" s="203">
        <v>9075</v>
      </c>
      <c r="N32" s="2">
        <v>7675</v>
      </c>
    </row>
    <row r="33" spans="1:14" ht="25" customHeight="1" x14ac:dyDescent="0.25">
      <c r="A33" s="169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0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6400</v>
      </c>
      <c r="D34" s="20">
        <v>4400</v>
      </c>
      <c r="E34" s="69"/>
      <c r="F34" s="8">
        <v>2000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6791</v>
      </c>
      <c r="N34" s="2">
        <v>6791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34800</v>
      </c>
      <c r="D41" s="20">
        <v>34190</v>
      </c>
      <c r="E41" s="69">
        <v>5</v>
      </c>
      <c r="F41" s="8">
        <v>605</v>
      </c>
      <c r="G41" s="33"/>
      <c r="H41" s="7" t="s">
        <v>112</v>
      </c>
      <c r="I41" s="20">
        <v>11600</v>
      </c>
      <c r="J41" s="20">
        <v>11600</v>
      </c>
      <c r="K41" s="69"/>
      <c r="L41" s="8">
        <v>0</v>
      </c>
      <c r="M41" s="90">
        <v>45790</v>
      </c>
      <c r="N41" s="2">
        <v>45790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74414</v>
      </c>
      <c r="K42" s="69"/>
      <c r="L42" s="8">
        <v>2386</v>
      </c>
      <c r="M42" s="90">
        <v>379054</v>
      </c>
      <c r="N42" s="2">
        <v>379054</v>
      </c>
    </row>
    <row r="43" spans="1:14" ht="25" customHeight="1" x14ac:dyDescent="0.25">
      <c r="A43" s="6" t="s">
        <v>127</v>
      </c>
      <c r="B43" s="7" t="s">
        <v>138</v>
      </c>
      <c r="C43" s="20">
        <v>161253</v>
      </c>
      <c r="D43" s="20">
        <v>161253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209933</v>
      </c>
      <c r="N43" s="2">
        <v>209933</v>
      </c>
    </row>
    <row r="44" spans="1:14" ht="39.9" customHeight="1" x14ac:dyDescent="0.2">
      <c r="A44" s="21" t="s">
        <v>33</v>
      </c>
      <c r="B44" s="21" t="s">
        <v>42</v>
      </c>
      <c r="C44" s="9">
        <v>1025013</v>
      </c>
      <c r="D44" s="9">
        <v>1005177</v>
      </c>
      <c r="E44" s="9">
        <v>192</v>
      </c>
      <c r="F44" s="9">
        <v>19644</v>
      </c>
      <c r="G44" s="73"/>
      <c r="H44" s="74" t="s">
        <v>117</v>
      </c>
      <c r="I44" s="75">
        <v>360000</v>
      </c>
      <c r="J44" s="75">
        <v>348405</v>
      </c>
      <c r="K44" s="75">
        <v>44</v>
      </c>
      <c r="L44" s="75">
        <v>11551</v>
      </c>
      <c r="M44" s="90">
        <v>1353582</v>
      </c>
      <c r="N44" s="2">
        <v>1353582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>
        <v>0</v>
      </c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40158</v>
      </c>
      <c r="E48" s="85"/>
      <c r="F48" s="85">
        <v>161253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17758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22400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53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workbookViewId="0">
      <selection activeCell="H11" sqref="H11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63" t="s">
        <v>139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5" ht="30.25" customHeight="1" x14ac:dyDescent="0.25">
      <c r="A3" s="10"/>
      <c r="B3" s="11" t="s">
        <v>34</v>
      </c>
      <c r="C3" s="11" t="s">
        <v>36</v>
      </c>
      <c r="D3" s="170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09" t="s">
        <v>140</v>
      </c>
      <c r="M4" s="209"/>
      <c r="N4" s="209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18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169118.5</v>
      </c>
      <c r="H6" s="19" t="s">
        <v>44</v>
      </c>
      <c r="I6" s="18">
        <v>66380</v>
      </c>
      <c r="J6" s="59">
        <v>235498.5</v>
      </c>
      <c r="L6" s="92">
        <v>0.28187016053180808</v>
      </c>
      <c r="M6" s="92">
        <v>0.19052539429686716</v>
      </c>
      <c r="N6" s="92">
        <v>4.9040250239734275E-2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146</v>
      </c>
      <c r="G7" s="33">
        <v>3068</v>
      </c>
      <c r="H7" s="19" t="s">
        <v>145</v>
      </c>
      <c r="I7" s="18">
        <v>462</v>
      </c>
      <c r="J7" s="59">
        <v>3530</v>
      </c>
      <c r="L7" s="92">
        <v>0.13087818696883852</v>
      </c>
      <c r="M7" s="92">
        <v>1.3260429672364059E-3</v>
      </c>
      <c r="N7" s="92">
        <v>3.4131659552210356E-4</v>
      </c>
      <c r="O7" s="2"/>
    </row>
    <row r="8" spans="1:15" ht="25" customHeight="1" x14ac:dyDescent="0.25">
      <c r="A8" s="206" t="s">
        <v>4</v>
      </c>
      <c r="B8" s="212">
        <v>162362</v>
      </c>
      <c r="C8" s="215">
        <v>50535</v>
      </c>
      <c r="D8" s="165">
        <v>212897</v>
      </c>
      <c r="E8" s="10"/>
      <c r="F8" s="17" t="s">
        <v>47</v>
      </c>
      <c r="G8" s="33">
        <v>215319.5</v>
      </c>
      <c r="H8" s="19" t="s">
        <v>48</v>
      </c>
      <c r="I8" s="18">
        <v>94675</v>
      </c>
      <c r="J8" s="211">
        <v>323663.5</v>
      </c>
      <c r="L8" s="210">
        <v>0.30610186196466393</v>
      </c>
      <c r="M8" s="210">
        <v>0.28436446090038892</v>
      </c>
      <c r="N8" s="210">
        <v>7.3193940226746509E-2</v>
      </c>
    </row>
    <row r="9" spans="1:15" ht="25" customHeight="1" x14ac:dyDescent="0.25">
      <c r="A9" s="207"/>
      <c r="B9" s="213"/>
      <c r="C9" s="216"/>
      <c r="D9" s="165"/>
      <c r="E9" s="10"/>
      <c r="F9" s="17" t="s">
        <v>49</v>
      </c>
      <c r="G9" s="33">
        <v>5094</v>
      </c>
      <c r="H9" s="19" t="s">
        <v>50</v>
      </c>
      <c r="I9" s="18">
        <v>1399</v>
      </c>
      <c r="J9" s="211"/>
      <c r="L9" s="210"/>
      <c r="M9" s="210"/>
      <c r="N9" s="210"/>
    </row>
    <row r="10" spans="1:15" ht="25" customHeight="1" x14ac:dyDescent="0.25">
      <c r="A10" s="208"/>
      <c r="B10" s="214"/>
      <c r="C10" s="217"/>
      <c r="D10" s="16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1473</v>
      </c>
      <c r="J11" s="59">
        <v>5868</v>
      </c>
      <c r="L11" s="92">
        <v>0.25102249488752554</v>
      </c>
      <c r="M11" s="92">
        <v>4.227838291643346E-3</v>
      </c>
      <c r="N11" s="92">
        <v>1.0882236909178758E-3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5.0889051534851685E-3</v>
      </c>
      <c r="N12" s="92">
        <v>1.3098578438543065E-3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2.8730930956788795E-3</v>
      </c>
      <c r="N13" s="92">
        <v>7.3951929029789109E-4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2.3277507498457254E-3</v>
      </c>
      <c r="N14" s="92">
        <v>5.9915099343815152E-4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2.2961782982448588E-3</v>
      </c>
      <c r="N15" s="92">
        <v>5.9102440783048238E-4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1.0814999784733284E-2</v>
      </c>
      <c r="N16" s="92">
        <v>2.7837249608815718E-3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2.2961782982448588E-3</v>
      </c>
      <c r="N17" s="92">
        <v>5.9102440783048238E-4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3.4270461101304516E-3</v>
      </c>
      <c r="N18" s="92">
        <v>8.82103928686995E-4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5.6371177221911277E-3</v>
      </c>
      <c r="N19" s="92">
        <v>1.4509649212238343E-3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7824</v>
      </c>
      <c r="J20" s="59">
        <v>22166</v>
      </c>
      <c r="L20" s="92">
        <v>0.35297302174501488</v>
      </c>
      <c r="M20" s="92">
        <v>2.2456623756834718E-2</v>
      </c>
      <c r="N20" s="92">
        <v>5.7802187085821176E-3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2.4448558430562133E-2</v>
      </c>
      <c r="N21" s="92">
        <v>6.2929323823750615E-3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12999</v>
      </c>
      <c r="H22" s="19" t="s">
        <v>78</v>
      </c>
      <c r="I22" s="18">
        <v>6200</v>
      </c>
      <c r="J22" s="59">
        <v>19199</v>
      </c>
      <c r="L22" s="92">
        <v>0.32293348611906869</v>
      </c>
      <c r="M22" s="92">
        <v>1.7795381811397656E-2</v>
      </c>
      <c r="N22" s="92">
        <v>4.5804391606862381E-3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2.0674215352822146E-2</v>
      </c>
      <c r="N23" s="92">
        <v>5.3214360120037059E-3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5.7404457456121469E-4</v>
      </c>
      <c r="N24" s="92">
        <v>1.477561019576206E-4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5.7404457456121469E-4</v>
      </c>
      <c r="N25" s="92">
        <v>1.477561019576206E-4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2.8702228728060735E-3</v>
      </c>
      <c r="N26" s="92">
        <v>7.3878050978810298E-4</v>
      </c>
    </row>
    <row r="27" spans="1:14" ht="25" customHeight="1" x14ac:dyDescent="0.25">
      <c r="A27" s="169" t="s">
        <v>21</v>
      </c>
      <c r="B27" s="167">
        <v>52706</v>
      </c>
      <c r="C27" s="168">
        <v>11199</v>
      </c>
      <c r="D27" s="166">
        <v>63905</v>
      </c>
      <c r="E27" s="10"/>
      <c r="F27" s="17" t="s">
        <v>87</v>
      </c>
      <c r="G27" s="33">
        <v>36535</v>
      </c>
      <c r="H27" s="19" t="s">
        <v>88</v>
      </c>
      <c r="I27" s="18">
        <v>18179</v>
      </c>
      <c r="J27" s="211">
        <v>64105</v>
      </c>
      <c r="L27" s="210">
        <v>0.31775992512284534</v>
      </c>
      <c r="M27" s="210">
        <v>5.8466439919059712E-2</v>
      </c>
      <c r="N27" s="210">
        <v>1.5048958984383657E-2</v>
      </c>
    </row>
    <row r="28" spans="1:14" ht="25" customHeight="1" x14ac:dyDescent="0.25">
      <c r="A28" s="169"/>
      <c r="B28" s="167"/>
      <c r="C28" s="168"/>
      <c r="D28" s="166"/>
      <c r="E28" s="10"/>
      <c r="F28" s="17" t="s">
        <v>53</v>
      </c>
      <c r="G28" s="33">
        <v>800</v>
      </c>
      <c r="H28" s="19" t="s">
        <v>54</v>
      </c>
      <c r="I28" s="18">
        <v>0</v>
      </c>
      <c r="J28" s="211"/>
      <c r="L28" s="210"/>
      <c r="M28" s="210"/>
      <c r="N28" s="210"/>
    </row>
    <row r="29" spans="1:14" ht="25" customHeight="1" x14ac:dyDescent="0.25">
      <c r="A29" s="169"/>
      <c r="B29" s="167"/>
      <c r="C29" s="168"/>
      <c r="D29" s="166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11"/>
      <c r="L29" s="210"/>
      <c r="M29" s="210"/>
      <c r="N29" s="210"/>
    </row>
    <row r="30" spans="1:14" ht="25" customHeight="1" x14ac:dyDescent="0.25">
      <c r="A30" s="169"/>
      <c r="B30" s="167"/>
      <c r="C30" s="168"/>
      <c r="D30" s="166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11"/>
      <c r="L30" s="210"/>
      <c r="M30" s="210"/>
      <c r="N30" s="210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7.3879536746028329E-3</v>
      </c>
      <c r="N31" s="92">
        <v>1.9016210321945771E-3</v>
      </c>
    </row>
    <row r="32" spans="1:14" ht="25" customHeight="1" x14ac:dyDescent="0.25">
      <c r="A32" s="169" t="s">
        <v>23</v>
      </c>
      <c r="B32" s="167">
        <v>6137</v>
      </c>
      <c r="C32" s="168">
        <v>2838</v>
      </c>
      <c r="D32" s="166">
        <v>8975</v>
      </c>
      <c r="E32" s="10"/>
      <c r="F32" s="17" t="s">
        <v>92</v>
      </c>
      <c r="G32" s="33">
        <v>4155</v>
      </c>
      <c r="H32" s="19" t="s">
        <v>93</v>
      </c>
      <c r="I32" s="18">
        <v>3520</v>
      </c>
      <c r="J32" s="211">
        <v>9075</v>
      </c>
      <c r="L32" s="210">
        <v>0.40991735537190083</v>
      </c>
      <c r="M32" s="210">
        <v>1.0677229086838593E-2</v>
      </c>
      <c r="N32" s="210">
        <v>1.477561019576206E-4</v>
      </c>
    </row>
    <row r="33" spans="1:14" ht="25" customHeight="1" x14ac:dyDescent="0.25">
      <c r="A33" s="169"/>
      <c r="B33" s="167"/>
      <c r="C33" s="168"/>
      <c r="D33" s="166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11"/>
      <c r="L33" s="210"/>
      <c r="M33" s="210"/>
      <c r="N33" s="210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4400</v>
      </c>
      <c r="H34" s="19" t="s">
        <v>91</v>
      </c>
      <c r="I34" s="18">
        <v>2391</v>
      </c>
      <c r="J34" s="59">
        <v>6791</v>
      </c>
      <c r="L34" s="92">
        <v>0.35208364011191284</v>
      </c>
      <c r="M34" s="92">
        <v>6.8627028888793217E-3</v>
      </c>
      <c r="N34" s="92">
        <v>1.7664241989033542E-3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4.0010906846916659E-3</v>
      </c>
      <c r="N35" s="92">
        <v>1.0298600306446156E-3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4.420430246408634E-2</v>
      </c>
      <c r="N36" s="92">
        <v>1.1377958631246575E-2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1.090684691666308E-3</v>
      </c>
      <c r="N37" s="92">
        <v>2.8073659371947914E-4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7.8041359911597136E-3</v>
      </c>
      <c r="N38" s="92">
        <v>2.0087442061138519E-3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8.0280133752385872E-3</v>
      </c>
      <c r="N40" s="92">
        <v>2.0663690858773241E-3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34190</v>
      </c>
      <c r="H41" s="19" t="s">
        <v>112</v>
      </c>
      <c r="I41" s="18">
        <v>11600</v>
      </c>
      <c r="J41" s="59">
        <v>45790</v>
      </c>
      <c r="L41" s="92">
        <v>0.25333042148940815</v>
      </c>
      <c r="M41" s="92">
        <v>3.3294585324550451E-2</v>
      </c>
      <c r="N41" s="92">
        <v>8.5698539135419943E-3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74414</v>
      </c>
      <c r="J42" s="60">
        <v>379054</v>
      </c>
      <c r="L42" s="92">
        <v>0.19631503690767016</v>
      </c>
      <c r="M42" s="92">
        <v>0.21358476485699115</v>
      </c>
      <c r="N42" s="92">
        <v>5.4975612855371891E-2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1005177</v>
      </c>
      <c r="H44" s="21" t="s">
        <v>117</v>
      </c>
      <c r="I44" s="9">
        <v>348405</v>
      </c>
      <c r="J44" s="9">
        <v>1353582</v>
      </c>
      <c r="L44" s="93">
        <v>0.25739482351272402</v>
      </c>
      <c r="M44" s="93">
        <v>1</v>
      </c>
      <c r="N44" s="93">
        <v>0.25739482351272402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>
        <v>0</v>
      </c>
    </row>
    <row r="46" spans="1:14" ht="20.05" customHeight="1" thickBot="1" x14ac:dyDescent="0.4">
      <c r="A46" s="219" t="s">
        <v>129</v>
      </c>
      <c r="B46" s="219"/>
      <c r="C46" s="219"/>
      <c r="D46" s="219"/>
      <c r="E46" s="219"/>
      <c r="F46" s="219"/>
      <c r="G46" s="219"/>
      <c r="H46" s="219"/>
      <c r="I46" s="219"/>
      <c r="J46" s="220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17758</v>
      </c>
      <c r="H48" s="20"/>
      <c r="I48" s="8">
        <v>0</v>
      </c>
      <c r="J48" s="59">
        <v>17758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22400</v>
      </c>
      <c r="H49" s="20"/>
      <c r="I49" s="8">
        <v>0</v>
      </c>
      <c r="J49" s="60">
        <v>22400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161253</v>
      </c>
      <c r="H50" s="50" t="s">
        <v>114</v>
      </c>
      <c r="I50" s="9">
        <v>48680</v>
      </c>
      <c r="J50" s="9">
        <v>209933</v>
      </c>
    </row>
    <row r="51" spans="1:14" ht="20.05" customHeight="1" x14ac:dyDescent="0.2">
      <c r="A51" s="184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4" ht="14.9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4" ht="16.3" x14ac:dyDescent="0.25">
      <c r="M53" s="186"/>
      <c r="N53" s="186"/>
    </row>
    <row r="56" spans="1:14" x14ac:dyDescent="0.25">
      <c r="J56" s="154"/>
    </row>
  </sheetData>
  <mergeCells count="31"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2025-01-29T15:17:08Z</cp:lastPrinted>
  <dcterms:created xsi:type="dcterms:W3CDTF">2015-06-05T18:19:34Z</dcterms:created>
  <dcterms:modified xsi:type="dcterms:W3CDTF">2025-01-29T15:18:41Z</dcterms:modified>
</cp:coreProperties>
</file>